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mlingard1/Desktop/aa. Essential folder/"/>
    </mc:Choice>
  </mc:AlternateContent>
  <xr:revisionPtr revIDLastSave="0" documentId="8_{7C1528DB-6A1D-8C4C-AC49-658BC47333DF}" xr6:coauthVersionLast="45" xr6:coauthVersionMax="45" xr10:uidLastSave="{00000000-0000-0000-0000-000000000000}"/>
  <bookViews>
    <workbookView xWindow="3020" yWindow="460" windowWidth="48100" windowHeight="27220" tabRatio="500" xr2:uid="{00000000-000D-0000-FFFF-FFFF00000000}"/>
  </bookViews>
  <sheets>
    <sheet name="Sheet1" sheetId="1" r:id="rId1"/>
  </sheets>
  <definedNames>
    <definedName name="_xlnm.Print_Area" localSheetId="0">Sheet1!$A$1:$U$44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4" i="1" l="1"/>
  <c r="F28" i="1" s="1"/>
  <c r="R27" i="1"/>
  <c r="T41" i="1" s="1"/>
  <c r="U41" i="1" s="1"/>
  <c r="S27" i="1"/>
  <c r="T27" i="1"/>
  <c r="S10" i="1"/>
  <c r="R10" i="1"/>
  <c r="T40" i="1" s="1"/>
  <c r="U40" i="1" s="1"/>
  <c r="T10" i="1"/>
  <c r="K44" i="1"/>
  <c r="O29" i="1"/>
  <c r="F44" i="1"/>
  <c r="J34" i="1" s="1"/>
  <c r="T38" i="1" s="1"/>
  <c r="U38" i="1" s="1"/>
  <c r="H44" i="1"/>
  <c r="L34" i="1"/>
  <c r="G44" i="1"/>
  <c r="K34" i="1"/>
  <c r="C44" i="1"/>
  <c r="G28" i="1" s="1"/>
  <c r="D44" i="1"/>
  <c r="H28" i="1" s="1"/>
  <c r="T30" i="1" s="1"/>
  <c r="N44" i="1"/>
  <c r="J44" i="1"/>
  <c r="N29" i="1" s="1"/>
  <c r="O44" i="1"/>
  <c r="L44" i="1"/>
  <c r="P29" i="1" s="1"/>
  <c r="P44" i="1"/>
  <c r="T39" i="1" l="1"/>
  <c r="U39" i="1" s="1"/>
  <c r="S30" i="1"/>
  <c r="R30" i="1"/>
  <c r="T37" i="1"/>
  <c r="U37" i="1" s="1"/>
  <c r="U34" i="1" l="1"/>
  <c r="U33" i="1"/>
</calcChain>
</file>

<file path=xl/sharedStrings.xml><?xml version="1.0" encoding="utf-8"?>
<sst xmlns="http://schemas.openxmlformats.org/spreadsheetml/2006/main" count="218" uniqueCount="199">
  <si>
    <t>R</t>
  </si>
  <si>
    <t>S</t>
  </si>
  <si>
    <t>O</t>
  </si>
  <si>
    <t>VEGETABLES</t>
  </si>
  <si>
    <t>Artichoke/Globe</t>
  </si>
  <si>
    <t>Asparagus</t>
  </si>
  <si>
    <t>Bamboo shoots</t>
  </si>
  <si>
    <t>Basil</t>
  </si>
  <si>
    <t>Bean/ green</t>
  </si>
  <si>
    <t>Beet greens</t>
  </si>
  <si>
    <t>Beetroot</t>
  </si>
  <si>
    <t>Broad beans</t>
  </si>
  <si>
    <t>Brocolli</t>
  </si>
  <si>
    <t>Brussel sprouts</t>
  </si>
  <si>
    <t>Cabbage</t>
  </si>
  <si>
    <t>Carrots</t>
  </si>
  <si>
    <t>Cauliflower</t>
  </si>
  <si>
    <t>Celeriac</t>
  </si>
  <si>
    <t>Celery</t>
  </si>
  <si>
    <t>Chard</t>
  </si>
  <si>
    <t xml:space="preserve">Chicory </t>
  </si>
  <si>
    <t>Chillies</t>
  </si>
  <si>
    <t>Cilantro</t>
  </si>
  <si>
    <t>Corn on the Cob</t>
  </si>
  <si>
    <t>Courgettes</t>
  </si>
  <si>
    <t>Cress &amp; mustard</t>
  </si>
  <si>
    <t>Cress/water</t>
  </si>
  <si>
    <t xml:space="preserve">Cucumber </t>
  </si>
  <si>
    <t>Daikon</t>
  </si>
  <si>
    <t>Dill</t>
  </si>
  <si>
    <t>Endive</t>
  </si>
  <si>
    <t>Garlic</t>
  </si>
  <si>
    <t>Ginger root</t>
  </si>
  <si>
    <t>Kale</t>
  </si>
  <si>
    <t>Leeks</t>
  </si>
  <si>
    <t>Lettuce</t>
  </si>
  <si>
    <t>Marrow</t>
  </si>
  <si>
    <t>Mushrooms</t>
  </si>
  <si>
    <t>Okra</t>
  </si>
  <si>
    <t>Olives</t>
  </si>
  <si>
    <t>Onion</t>
  </si>
  <si>
    <t>Onion/spring</t>
  </si>
  <si>
    <t>Oregano</t>
  </si>
  <si>
    <t>Parsley</t>
  </si>
  <si>
    <t>Parsnips</t>
  </si>
  <si>
    <t>Peas</t>
  </si>
  <si>
    <t>Potatoes</t>
  </si>
  <si>
    <t>Pumpkin</t>
  </si>
  <si>
    <t>Radicchio</t>
  </si>
  <si>
    <t>Radish</t>
  </si>
  <si>
    <t>Rosemary</t>
  </si>
  <si>
    <t>Salsify</t>
  </si>
  <si>
    <t>Secale</t>
  </si>
  <si>
    <t>Shallots</t>
  </si>
  <si>
    <t>Soya</t>
  </si>
  <si>
    <t>Spinach</t>
  </si>
  <si>
    <t>Spring greens</t>
  </si>
  <si>
    <t>Squash</t>
  </si>
  <si>
    <t>Swede</t>
  </si>
  <si>
    <t>Sweet potaoes</t>
  </si>
  <si>
    <t>Swiss chard</t>
  </si>
  <si>
    <t>Thyme</t>
  </si>
  <si>
    <t>Tofu</t>
  </si>
  <si>
    <t>Tomatoes</t>
  </si>
  <si>
    <t>Turnip</t>
  </si>
  <si>
    <t>Yams</t>
  </si>
  <si>
    <t>Zucchini</t>
  </si>
  <si>
    <t>Artichoke/Jerusalem</t>
  </si>
  <si>
    <t>Aubergine/Eggplant</t>
  </si>
  <si>
    <t>Peppers</t>
  </si>
  <si>
    <t>Totals</t>
  </si>
  <si>
    <t>FRUIT</t>
  </si>
  <si>
    <t>Apples</t>
  </si>
  <si>
    <t>Apricots</t>
  </si>
  <si>
    <t>Avocado Pear</t>
  </si>
  <si>
    <t>Banana</t>
  </si>
  <si>
    <t>Bilberries</t>
  </si>
  <si>
    <t>Blackberries</t>
  </si>
  <si>
    <t>Cherries</t>
  </si>
  <si>
    <t>Cranberries</t>
  </si>
  <si>
    <t>Currants</t>
  </si>
  <si>
    <t>Damsons</t>
  </si>
  <si>
    <t>Dates</t>
  </si>
  <si>
    <t>Gooseberries</t>
  </si>
  <si>
    <t>Grapefruit</t>
  </si>
  <si>
    <t>Grapes</t>
  </si>
  <si>
    <t>Guavas</t>
  </si>
  <si>
    <t>Kiwi fruit</t>
  </si>
  <si>
    <t>Lemons</t>
  </si>
  <si>
    <t>Limes</t>
  </si>
  <si>
    <t>Loganberries</t>
  </si>
  <si>
    <t>Lychees</t>
  </si>
  <si>
    <t>Mangoes</t>
  </si>
  <si>
    <t>Medlar</t>
  </si>
  <si>
    <t>Melon</t>
  </si>
  <si>
    <t>Mulberries</t>
  </si>
  <si>
    <t>Nectarines</t>
  </si>
  <si>
    <t>Oranges</t>
  </si>
  <si>
    <t>Passion fruit</t>
  </si>
  <si>
    <t>Paw Paw</t>
  </si>
  <si>
    <t>Peaches</t>
  </si>
  <si>
    <t>Pears</t>
  </si>
  <si>
    <t>Piuneapple</t>
  </si>
  <si>
    <t>Plantain</t>
  </si>
  <si>
    <t>Plums</t>
  </si>
  <si>
    <t>Pomegranate</t>
  </si>
  <si>
    <t>Quince</t>
  </si>
  <si>
    <t>Raisins</t>
  </si>
  <si>
    <t>Raspberries</t>
  </si>
  <si>
    <t>Redcurrants</t>
  </si>
  <si>
    <t>Rhubarb</t>
  </si>
  <si>
    <t>Strawberries</t>
  </si>
  <si>
    <t>Sultanas</t>
  </si>
  <si>
    <t>Tangerines</t>
  </si>
  <si>
    <t>Water melon</t>
  </si>
  <si>
    <t>White currants</t>
  </si>
  <si>
    <t xml:space="preserve">     FRUIT</t>
  </si>
  <si>
    <t>GRAINS &amp; PULSES</t>
  </si>
  <si>
    <t>Arrowroot</t>
  </si>
  <si>
    <t>Beans/baked</t>
  </si>
  <si>
    <t>Beans/butter</t>
  </si>
  <si>
    <t>Buckwheat</t>
  </si>
  <si>
    <t>Beans/Lima</t>
  </si>
  <si>
    <t>Beans/mung</t>
  </si>
  <si>
    <t>Adzuki beans</t>
  </si>
  <si>
    <t>Cannelini beans</t>
  </si>
  <si>
    <t>Beans/red</t>
  </si>
  <si>
    <t>Brown Rice</t>
  </si>
  <si>
    <t>Brown rice spaghetti</t>
  </si>
  <si>
    <t>Black Beans</t>
  </si>
  <si>
    <t>Barley</t>
  </si>
  <si>
    <t>Chick peas</t>
  </si>
  <si>
    <t>Cornflower</t>
  </si>
  <si>
    <t>Fettucini</t>
  </si>
  <si>
    <t>Garbanzo beans</t>
  </si>
  <si>
    <t>Kidney beans</t>
  </si>
  <si>
    <t>Lentils</t>
  </si>
  <si>
    <t>Millet</t>
  </si>
  <si>
    <t>Oats</t>
  </si>
  <si>
    <t>Pasta</t>
  </si>
  <si>
    <t xml:space="preserve">Pearl barley </t>
  </si>
  <si>
    <t>Pinto beans</t>
  </si>
  <si>
    <t>Polenta</t>
  </si>
  <si>
    <t>Quinoa</t>
  </si>
  <si>
    <t>Rice</t>
  </si>
  <si>
    <t>Rye</t>
  </si>
  <si>
    <t>Semolina</t>
  </si>
  <si>
    <t>Wheat</t>
  </si>
  <si>
    <t>Wheat noodles</t>
  </si>
  <si>
    <t>Spelt</t>
  </si>
  <si>
    <t>NUTS &amp; SEEDS</t>
  </si>
  <si>
    <t>Almonds</t>
  </si>
  <si>
    <t>Brazil Nuts</t>
  </si>
  <si>
    <t>Carob</t>
  </si>
  <si>
    <t>Cashew nuts</t>
  </si>
  <si>
    <t>Chestnuts</t>
  </si>
  <si>
    <t>Cob Nuts</t>
  </si>
  <si>
    <t>Coconut</t>
  </si>
  <si>
    <t>Cumin</t>
  </si>
  <si>
    <t>Hazelnuts</t>
  </si>
  <si>
    <t>Hemp seeds</t>
  </si>
  <si>
    <t>Peanuts</t>
  </si>
  <si>
    <t>Pecan nuts</t>
  </si>
  <si>
    <t>Pomegranit seeds</t>
  </si>
  <si>
    <t>Pumpkin Seeds</t>
  </si>
  <si>
    <t>Sesame seeds</t>
  </si>
  <si>
    <t>Sunflower seeds</t>
  </si>
  <si>
    <t>Tahini</t>
  </si>
  <si>
    <t>Walnuts</t>
  </si>
  <si>
    <t>OTHER</t>
  </si>
  <si>
    <t>Soya milk</t>
  </si>
  <si>
    <t>Almond milk</t>
  </si>
  <si>
    <t>Apple cider vinegar</t>
  </si>
  <si>
    <t>Black pepper</t>
  </si>
  <si>
    <t>Maple syrup</t>
  </si>
  <si>
    <t>Miso</t>
  </si>
  <si>
    <t>Nutriutional yeast</t>
  </si>
  <si>
    <t>Rice milk</t>
  </si>
  <si>
    <t>Rice vinegar</t>
  </si>
  <si>
    <t>Sea salt</t>
  </si>
  <si>
    <t>Soy Sauce</t>
  </si>
  <si>
    <t>Tomari sauce</t>
  </si>
  <si>
    <t>Vegetable stock</t>
  </si>
  <si>
    <t>Wine vinegar</t>
  </si>
  <si>
    <t>Grand Totals</t>
  </si>
  <si>
    <t>Weighted Variety Index</t>
  </si>
  <si>
    <t>Gross Variety Index</t>
  </si>
  <si>
    <t>Poppy seeds</t>
  </si>
  <si>
    <t xml:space="preserve"> M.Lingard       &lt;www.thefoodconnection.org.uk&gt;</t>
  </si>
  <si>
    <t>Mx</t>
  </si>
  <si>
    <t>Pt</t>
  </si>
  <si>
    <t xml:space="preserve">Vegetables </t>
  </si>
  <si>
    <t xml:space="preserve">Fruit </t>
  </si>
  <si>
    <t xml:space="preserve">Grains &amp; Pulses </t>
  </si>
  <si>
    <t xml:space="preserve">Nuts &amp; Seeds </t>
  </si>
  <si>
    <t xml:space="preserve">Other </t>
  </si>
  <si>
    <t xml:space="preserve">WHOLE PLANT DIET VARIETY INDEX (R -eaten weekly, S-eaten when in season or monthly, O- only eaten occasionally at least twice a year, otherwise leave blank) </t>
  </si>
  <si>
    <t>Use the results to guide your shopping and eating to increase your weighted Whole Plant Variety Index., by shifting items from O to S or R, from S to R or to introduce items not currently eaten.</t>
  </si>
  <si>
    <t>Ensure you are getting a good % of the possible food groups Vegetables, Fruit, Grains &amp; Pulses and Nuts &amp; Seeds by checking the lower 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</si>
</sst>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rgb="FF000000"/>
      </patternFill>
    </fill>
  </fills>
  <borders count="1">
    <border>
      <left/>
      <right/>
      <top/>
      <bottom/>
      <diagonal/>
    </border>
  </borders>
  <cellStyleXfs count="100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2" fillId="3" borderId="0" xfId="0" applyFont="1" applyFill="1" applyAlignment="1">
      <alignment horizontal="center"/>
    </xf>
    <xf numFmtId="0" fontId="0" fillId="3" borderId="0" xfId="0" applyFill="1"/>
    <xf numFmtId="0" fontId="2" fillId="4" borderId="0" xfId="0" applyFont="1" applyFill="1" applyAlignment="1">
      <alignment horizontal="center"/>
    </xf>
    <xf numFmtId="0" fontId="0" fillId="4" borderId="0" xfId="0" applyFill="1"/>
    <xf numFmtId="0" fontId="2" fillId="5" borderId="0" xfId="0" applyFont="1" applyFill="1" applyAlignment="1">
      <alignment horizontal="center"/>
    </xf>
    <xf numFmtId="0" fontId="0" fillId="5" borderId="0" xfId="0" applyFill="1"/>
    <xf numFmtId="0" fontId="2" fillId="6" borderId="0" xfId="0" applyFont="1" applyFill="1" applyAlignment="1">
      <alignment horizontal="center"/>
    </xf>
    <xf numFmtId="0" fontId="0" fillId="6" borderId="0" xfId="0" applyFill="1"/>
    <xf numFmtId="0" fontId="2" fillId="7" borderId="0" xfId="0" applyFont="1" applyFill="1"/>
    <xf numFmtId="0" fontId="0" fillId="7" borderId="0" xfId="0" applyFill="1"/>
    <xf numFmtId="9" fontId="0" fillId="7" borderId="0" xfId="1" applyFont="1" applyFill="1"/>
    <xf numFmtId="0" fontId="2" fillId="8" borderId="0" xfId="0" applyFont="1" applyFill="1" applyAlignment="1">
      <alignment horizontal="center"/>
    </xf>
    <xf numFmtId="0" fontId="0" fillId="8" borderId="0" xfId="0" applyFill="1"/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7" fillId="9" borderId="0" xfId="0" applyFont="1" applyFill="1"/>
    <xf numFmtId="9" fontId="7" fillId="0" borderId="0" xfId="1" applyFont="1"/>
    <xf numFmtId="0" fontId="0" fillId="8" borderId="0" xfId="0" applyFont="1" applyFill="1"/>
    <xf numFmtId="0" fontId="2" fillId="10" borderId="0" xfId="0" applyFont="1" applyFill="1" applyAlignment="1">
      <alignment horizontal="center"/>
    </xf>
    <xf numFmtId="0" fontId="0" fillId="10" borderId="0" xfId="0" applyFill="1"/>
    <xf numFmtId="0" fontId="2" fillId="11" borderId="0" xfId="0" applyFont="1" applyFill="1" applyAlignment="1">
      <alignment horizontal="center"/>
    </xf>
    <xf numFmtId="0" fontId="0" fillId="11" borderId="0" xfId="0" applyFill="1"/>
    <xf numFmtId="0" fontId="2" fillId="11" borderId="0" xfId="0" applyFont="1" applyFill="1"/>
    <xf numFmtId="0" fontId="8" fillId="12" borderId="0" xfId="0" applyFont="1" applyFill="1" applyAlignment="1">
      <alignment horizontal="center"/>
    </xf>
    <xf numFmtId="0" fontId="2" fillId="0" borderId="0" xfId="0" applyFont="1" applyFill="1"/>
  </cellXfs>
  <cellStyles count="10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Normal" xfId="0" builtinId="0"/>
    <cellStyle name="Per 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7"/>
  <sheetViews>
    <sheetView tabSelected="1" showRuler="0" topLeftCell="A8" zoomScale="200" zoomScaleNormal="200" workbookViewId="0">
      <selection activeCell="R26" sqref="R26"/>
    </sheetView>
  </sheetViews>
  <sheetFormatPr baseColWidth="10" defaultRowHeight="16" x14ac:dyDescent="0.2"/>
  <cols>
    <col min="1" max="1" width="21.33203125" customWidth="1"/>
    <col min="2" max="4" width="3.83203125" customWidth="1"/>
    <col min="5" max="5" width="21.33203125" customWidth="1"/>
    <col min="6" max="8" width="3.83203125" customWidth="1"/>
    <col min="9" max="9" width="21.33203125" customWidth="1"/>
    <col min="10" max="12" width="3.83203125" customWidth="1"/>
    <col min="13" max="13" width="21.33203125" customWidth="1"/>
    <col min="14" max="16" width="3.83203125" customWidth="1"/>
    <col min="17" max="17" width="21.33203125" customWidth="1"/>
    <col min="18" max="20" width="3.83203125" customWidth="1"/>
  </cols>
  <sheetData>
    <row r="1" spans="1:20" ht="21" customHeight="1" x14ac:dyDescent="0.25">
      <c r="A1" s="19" t="s">
        <v>196</v>
      </c>
      <c r="B1" s="2"/>
      <c r="C1" s="2"/>
      <c r="D1" s="3"/>
      <c r="E1" s="19"/>
      <c r="I1" s="1"/>
      <c r="M1" s="1"/>
      <c r="Q1" s="1"/>
    </row>
    <row r="2" spans="1:20" x14ac:dyDescent="0.2">
      <c r="A2" s="30" t="s">
        <v>3</v>
      </c>
      <c r="B2" s="17" t="s">
        <v>0</v>
      </c>
      <c r="C2" s="12" t="s">
        <v>1</v>
      </c>
      <c r="D2" s="27" t="s">
        <v>2</v>
      </c>
      <c r="E2" s="4" t="s">
        <v>3</v>
      </c>
      <c r="F2" s="17" t="s">
        <v>0</v>
      </c>
      <c r="G2" s="12" t="s">
        <v>1</v>
      </c>
      <c r="H2" s="25" t="s">
        <v>2</v>
      </c>
      <c r="I2" s="6" t="s">
        <v>116</v>
      </c>
      <c r="J2" s="17" t="s">
        <v>0</v>
      </c>
      <c r="K2" s="12" t="s">
        <v>1</v>
      </c>
      <c r="L2" s="27" t="s">
        <v>2</v>
      </c>
      <c r="M2" s="8" t="s">
        <v>117</v>
      </c>
      <c r="N2" s="17" t="s">
        <v>0</v>
      </c>
      <c r="O2" s="12" t="s">
        <v>1</v>
      </c>
      <c r="P2" s="27" t="s">
        <v>2</v>
      </c>
      <c r="Q2" s="10" t="s">
        <v>150</v>
      </c>
      <c r="R2" s="17" t="s">
        <v>0</v>
      </c>
      <c r="S2" s="12" t="s">
        <v>1</v>
      </c>
      <c r="T2" s="27" t="s">
        <v>2</v>
      </c>
    </row>
    <row r="3" spans="1:20" x14ac:dyDescent="0.2">
      <c r="A3" s="5" t="s">
        <v>4</v>
      </c>
      <c r="B3" s="24"/>
      <c r="C3" s="13"/>
      <c r="D3" s="28"/>
      <c r="E3" s="5" t="s">
        <v>43</v>
      </c>
      <c r="F3" s="18"/>
      <c r="G3" s="13"/>
      <c r="H3" s="26"/>
      <c r="I3" s="7" t="s">
        <v>85</v>
      </c>
      <c r="J3" s="18"/>
      <c r="K3" s="13"/>
      <c r="L3" s="28"/>
      <c r="M3" s="9" t="s">
        <v>123</v>
      </c>
      <c r="N3" s="18"/>
      <c r="O3" s="13"/>
      <c r="P3" s="28"/>
      <c r="Q3" s="11" t="s">
        <v>187</v>
      </c>
      <c r="R3" s="18"/>
      <c r="S3" s="13"/>
      <c r="T3" s="28"/>
    </row>
    <row r="4" spans="1:20" x14ac:dyDescent="0.2">
      <c r="A4" s="5" t="s">
        <v>67</v>
      </c>
      <c r="B4" s="24"/>
      <c r="C4" s="13"/>
      <c r="D4" s="28"/>
      <c r="E4" s="5" t="s">
        <v>44</v>
      </c>
      <c r="F4" s="18"/>
      <c r="G4" s="13"/>
      <c r="H4" s="26"/>
      <c r="I4" s="7" t="s">
        <v>86</v>
      </c>
      <c r="J4" s="18"/>
      <c r="K4" s="13"/>
      <c r="L4" s="28"/>
      <c r="M4" s="9" t="s">
        <v>124</v>
      </c>
      <c r="N4" s="18"/>
      <c r="O4" s="13"/>
      <c r="P4" s="28"/>
      <c r="Q4" s="11" t="s">
        <v>163</v>
      </c>
      <c r="R4" s="18"/>
      <c r="S4" s="13"/>
      <c r="T4" s="28"/>
    </row>
    <row r="5" spans="1:20" x14ac:dyDescent="0.2">
      <c r="A5" s="5" t="s">
        <v>5</v>
      </c>
      <c r="B5" s="24"/>
      <c r="C5" s="13"/>
      <c r="D5" s="28"/>
      <c r="E5" s="5" t="s">
        <v>45</v>
      </c>
      <c r="F5" s="18"/>
      <c r="G5" s="13"/>
      <c r="H5" s="26"/>
      <c r="I5" s="7" t="s">
        <v>87</v>
      </c>
      <c r="J5" s="18"/>
      <c r="K5" s="13"/>
      <c r="L5" s="28"/>
      <c r="M5" s="9" t="s">
        <v>125</v>
      </c>
      <c r="N5" s="18"/>
      <c r="O5" s="13"/>
      <c r="P5" s="28"/>
      <c r="Q5" s="11" t="s">
        <v>164</v>
      </c>
      <c r="R5" s="18"/>
      <c r="S5" s="13"/>
      <c r="T5" s="28"/>
    </row>
    <row r="6" spans="1:20" x14ac:dyDescent="0.2">
      <c r="A6" s="5" t="s">
        <v>68</v>
      </c>
      <c r="B6" s="24"/>
      <c r="C6" s="13"/>
      <c r="D6" s="28"/>
      <c r="E6" s="5" t="s">
        <v>69</v>
      </c>
      <c r="F6" s="18"/>
      <c r="G6" s="13"/>
      <c r="H6" s="26"/>
      <c r="I6" s="7" t="s">
        <v>88</v>
      </c>
      <c r="J6" s="18"/>
      <c r="K6" s="13"/>
      <c r="L6" s="28"/>
      <c r="M6" s="9" t="s">
        <v>126</v>
      </c>
      <c r="N6" s="18"/>
      <c r="O6" s="13"/>
      <c r="P6" s="28"/>
      <c r="Q6" s="11" t="s">
        <v>165</v>
      </c>
      <c r="R6" s="18"/>
      <c r="S6" s="13"/>
      <c r="T6" s="28"/>
    </row>
    <row r="7" spans="1:20" x14ac:dyDescent="0.2">
      <c r="A7" s="5" t="s">
        <v>6</v>
      </c>
      <c r="B7" s="24"/>
      <c r="C7" s="13"/>
      <c r="D7" s="28"/>
      <c r="E7" s="5" t="s">
        <v>46</v>
      </c>
      <c r="F7" s="18"/>
      <c r="G7" s="13"/>
      <c r="H7" s="26"/>
      <c r="I7" s="7" t="s">
        <v>89</v>
      </c>
      <c r="J7" s="18"/>
      <c r="K7" s="13"/>
      <c r="L7" s="28"/>
      <c r="M7" s="9" t="s">
        <v>127</v>
      </c>
      <c r="N7" s="18"/>
      <c r="O7" s="13"/>
      <c r="P7" s="28"/>
      <c r="Q7" s="11" t="s">
        <v>166</v>
      </c>
      <c r="R7" s="18"/>
      <c r="S7" s="13"/>
      <c r="T7" s="28"/>
    </row>
    <row r="8" spans="1:20" x14ac:dyDescent="0.2">
      <c r="A8" s="5" t="s">
        <v>7</v>
      </c>
      <c r="B8" s="24"/>
      <c r="C8" s="13"/>
      <c r="D8" s="28"/>
      <c r="E8" s="5" t="s">
        <v>47</v>
      </c>
      <c r="F8" s="18"/>
      <c r="G8" s="13"/>
      <c r="H8" s="26"/>
      <c r="I8" s="7" t="s">
        <v>90</v>
      </c>
      <c r="J8" s="18"/>
      <c r="K8" s="13"/>
      <c r="L8" s="28"/>
      <c r="M8" s="9" t="s">
        <v>128</v>
      </c>
      <c r="N8" s="18"/>
      <c r="O8" s="13"/>
      <c r="P8" s="28"/>
      <c r="Q8" s="11" t="s">
        <v>167</v>
      </c>
      <c r="R8" s="18"/>
      <c r="S8" s="13"/>
      <c r="T8" s="28"/>
    </row>
    <row r="9" spans="1:20" x14ac:dyDescent="0.2">
      <c r="A9" s="5" t="s">
        <v>8</v>
      </c>
      <c r="B9" s="24"/>
      <c r="C9" s="13"/>
      <c r="D9" s="28"/>
      <c r="E9" s="5" t="s">
        <v>48</v>
      </c>
      <c r="F9" s="18"/>
      <c r="G9" s="13"/>
      <c r="H9" s="26"/>
      <c r="I9" s="7" t="s">
        <v>91</v>
      </c>
      <c r="J9" s="18"/>
      <c r="K9" s="13"/>
      <c r="L9" s="28"/>
      <c r="M9" s="9" t="s">
        <v>129</v>
      </c>
      <c r="N9" s="18"/>
      <c r="O9" s="13"/>
      <c r="P9" s="28"/>
      <c r="Q9" s="11" t="s">
        <v>168</v>
      </c>
      <c r="R9" s="18"/>
      <c r="S9" s="13"/>
      <c r="T9" s="28"/>
    </row>
    <row r="10" spans="1:20" x14ac:dyDescent="0.2">
      <c r="A10" s="5" t="s">
        <v>9</v>
      </c>
      <c r="B10" s="24"/>
      <c r="C10" s="13"/>
      <c r="D10" s="28"/>
      <c r="E10" s="5" t="s">
        <v>49</v>
      </c>
      <c r="F10" s="18"/>
      <c r="G10" s="13"/>
      <c r="H10" s="26"/>
      <c r="I10" s="7" t="s">
        <v>92</v>
      </c>
      <c r="J10" s="18"/>
      <c r="K10" s="13"/>
      <c r="L10" s="28"/>
      <c r="M10" s="9" t="s">
        <v>130</v>
      </c>
      <c r="N10" s="18"/>
      <c r="O10" s="13"/>
      <c r="P10" s="28"/>
      <c r="Q10" s="29" t="s">
        <v>70</v>
      </c>
      <c r="R10" s="28">
        <f>N46+SUM(R3:R9)+ SUM(N32:N43)</f>
        <v>0</v>
      </c>
      <c r="S10" s="28">
        <f t="shared" ref="S10:T10" si="0">O46+SUM(S3:S9)+ SUM(O32:O43)</f>
        <v>0</v>
      </c>
      <c r="T10" s="28">
        <f t="shared" si="0"/>
        <v>0</v>
      </c>
    </row>
    <row r="11" spans="1:20" x14ac:dyDescent="0.2">
      <c r="A11" s="5" t="s">
        <v>10</v>
      </c>
      <c r="B11" s="24"/>
      <c r="C11" s="13"/>
      <c r="D11" s="28"/>
      <c r="E11" s="5" t="s">
        <v>50</v>
      </c>
      <c r="F11" s="18"/>
      <c r="G11" s="13"/>
      <c r="H11" s="26"/>
      <c r="I11" s="7" t="s">
        <v>93</v>
      </c>
      <c r="J11" s="18"/>
      <c r="K11" s="13"/>
      <c r="L11" s="28"/>
      <c r="M11" s="9" t="s">
        <v>131</v>
      </c>
      <c r="N11" s="18"/>
      <c r="O11" s="13"/>
      <c r="P11" s="28"/>
      <c r="Q11" s="28"/>
      <c r="R11" s="28"/>
      <c r="S11" s="28"/>
      <c r="T11" s="28"/>
    </row>
    <row r="12" spans="1:20" x14ac:dyDescent="0.2">
      <c r="A12" s="5" t="s">
        <v>11</v>
      </c>
      <c r="B12" s="24"/>
      <c r="C12" s="13"/>
      <c r="D12" s="28"/>
      <c r="E12" s="5" t="s">
        <v>51</v>
      </c>
      <c r="F12" s="18"/>
      <c r="G12" s="13"/>
      <c r="H12" s="26"/>
      <c r="I12" s="7" t="s">
        <v>94</v>
      </c>
      <c r="J12" s="18"/>
      <c r="K12" s="13"/>
      <c r="L12" s="28"/>
      <c r="M12" s="9" t="s">
        <v>132</v>
      </c>
      <c r="N12" s="18"/>
      <c r="O12" s="13"/>
      <c r="P12" s="28"/>
      <c r="Q12" s="12" t="s">
        <v>169</v>
      </c>
      <c r="R12" s="18"/>
      <c r="S12" s="13"/>
      <c r="T12" s="28"/>
    </row>
    <row r="13" spans="1:20" x14ac:dyDescent="0.2">
      <c r="A13" s="5" t="s">
        <v>12</v>
      </c>
      <c r="B13" s="24"/>
      <c r="C13" s="13"/>
      <c r="D13" s="28"/>
      <c r="E13" s="5" t="s">
        <v>52</v>
      </c>
      <c r="F13" s="18"/>
      <c r="G13" s="13"/>
      <c r="H13" s="26"/>
      <c r="I13" s="7" t="s">
        <v>95</v>
      </c>
      <c r="J13" s="18"/>
      <c r="K13" s="13"/>
      <c r="L13" s="28"/>
      <c r="M13" s="9" t="s">
        <v>133</v>
      </c>
      <c r="N13" s="18"/>
      <c r="O13" s="13"/>
      <c r="P13" s="28"/>
      <c r="Q13" s="13" t="s">
        <v>170</v>
      </c>
      <c r="R13" s="18"/>
      <c r="S13" s="13"/>
      <c r="T13" s="28"/>
    </row>
    <row r="14" spans="1:20" x14ac:dyDescent="0.2">
      <c r="A14" s="5" t="s">
        <v>13</v>
      </c>
      <c r="B14" s="24"/>
      <c r="C14" s="13"/>
      <c r="D14" s="28"/>
      <c r="E14" s="5" t="s">
        <v>53</v>
      </c>
      <c r="F14" s="18"/>
      <c r="G14" s="13"/>
      <c r="H14" s="26"/>
      <c r="I14" s="7" t="s">
        <v>96</v>
      </c>
      <c r="J14" s="18"/>
      <c r="K14" s="13"/>
      <c r="L14" s="28"/>
      <c r="M14" s="9" t="s">
        <v>134</v>
      </c>
      <c r="N14" s="18"/>
      <c r="O14" s="13"/>
      <c r="P14" s="28"/>
      <c r="Q14" s="13" t="s">
        <v>171</v>
      </c>
      <c r="R14" s="18"/>
      <c r="S14" s="13"/>
      <c r="T14" s="28"/>
    </row>
    <row r="15" spans="1:20" x14ac:dyDescent="0.2">
      <c r="A15" s="5" t="s">
        <v>14</v>
      </c>
      <c r="B15" s="24"/>
      <c r="C15" s="13"/>
      <c r="D15" s="28"/>
      <c r="E15" s="5" t="s">
        <v>54</v>
      </c>
      <c r="F15" s="18"/>
      <c r="G15" s="13"/>
      <c r="H15" s="26"/>
      <c r="I15" s="7" t="s">
        <v>97</v>
      </c>
      <c r="J15" s="18"/>
      <c r="K15" s="13"/>
      <c r="L15" s="28"/>
      <c r="M15" s="9" t="s">
        <v>135</v>
      </c>
      <c r="N15" s="18"/>
      <c r="O15" s="13"/>
      <c r="P15" s="28"/>
      <c r="Q15" s="13" t="s">
        <v>172</v>
      </c>
      <c r="R15" s="18"/>
      <c r="S15" s="13"/>
      <c r="T15" s="28"/>
    </row>
    <row r="16" spans="1:20" x14ac:dyDescent="0.2">
      <c r="A16" s="5" t="s">
        <v>15</v>
      </c>
      <c r="B16" s="24"/>
      <c r="C16" s="13"/>
      <c r="D16" s="28"/>
      <c r="E16" s="5" t="s">
        <v>55</v>
      </c>
      <c r="F16" s="18"/>
      <c r="G16" s="13"/>
      <c r="H16" s="26"/>
      <c r="I16" s="7" t="s">
        <v>98</v>
      </c>
      <c r="J16" s="18"/>
      <c r="K16" s="13"/>
      <c r="L16" s="28"/>
      <c r="M16" s="9" t="s">
        <v>136</v>
      </c>
      <c r="N16" s="18"/>
      <c r="O16" s="13"/>
      <c r="P16" s="28"/>
      <c r="Q16" s="13" t="s">
        <v>173</v>
      </c>
      <c r="R16" s="18"/>
      <c r="S16" s="13"/>
      <c r="T16" s="28"/>
    </row>
    <row r="17" spans="1:20" x14ac:dyDescent="0.2">
      <c r="A17" s="5" t="s">
        <v>16</v>
      </c>
      <c r="B17" s="24"/>
      <c r="C17" s="13"/>
      <c r="D17" s="28"/>
      <c r="E17" s="5" t="s">
        <v>56</v>
      </c>
      <c r="F17" s="18"/>
      <c r="G17" s="13"/>
      <c r="H17" s="26"/>
      <c r="I17" s="7" t="s">
        <v>99</v>
      </c>
      <c r="J17" s="18"/>
      <c r="K17" s="13"/>
      <c r="L17" s="28"/>
      <c r="M17" s="9" t="s">
        <v>137</v>
      </c>
      <c r="N17" s="18"/>
      <c r="O17" s="13"/>
      <c r="P17" s="28"/>
      <c r="Q17" s="13" t="s">
        <v>174</v>
      </c>
      <c r="R17" s="18"/>
      <c r="S17" s="13"/>
      <c r="T17" s="28"/>
    </row>
    <row r="18" spans="1:20" x14ac:dyDescent="0.2">
      <c r="A18" s="5" t="s">
        <v>17</v>
      </c>
      <c r="B18" s="24"/>
      <c r="C18" s="13"/>
      <c r="D18" s="28"/>
      <c r="E18" s="5" t="s">
        <v>57</v>
      </c>
      <c r="F18" s="18"/>
      <c r="G18" s="13"/>
      <c r="H18" s="26"/>
      <c r="I18" s="7" t="s">
        <v>100</v>
      </c>
      <c r="J18" s="18"/>
      <c r="K18" s="13"/>
      <c r="L18" s="28"/>
      <c r="M18" s="9" t="s">
        <v>138</v>
      </c>
      <c r="N18" s="18"/>
      <c r="O18" s="13"/>
      <c r="P18" s="28"/>
      <c r="Q18" s="13" t="s">
        <v>175</v>
      </c>
      <c r="R18" s="18"/>
      <c r="S18" s="13"/>
      <c r="T18" s="28"/>
    </row>
    <row r="19" spans="1:20" x14ac:dyDescent="0.2">
      <c r="A19" s="5" t="s">
        <v>18</v>
      </c>
      <c r="B19" s="24"/>
      <c r="C19" s="13"/>
      <c r="D19" s="28"/>
      <c r="E19" s="5" t="s">
        <v>58</v>
      </c>
      <c r="F19" s="18"/>
      <c r="G19" s="13"/>
      <c r="H19" s="26"/>
      <c r="I19" s="7" t="s">
        <v>101</v>
      </c>
      <c r="J19" s="18"/>
      <c r="K19" s="13"/>
      <c r="L19" s="28"/>
      <c r="M19" s="9" t="s">
        <v>139</v>
      </c>
      <c r="N19" s="18"/>
      <c r="O19" s="13"/>
      <c r="P19" s="28"/>
      <c r="Q19" s="13" t="s">
        <v>176</v>
      </c>
      <c r="R19" s="18"/>
      <c r="S19" s="13"/>
      <c r="T19" s="28"/>
    </row>
    <row r="20" spans="1:20" x14ac:dyDescent="0.2">
      <c r="A20" s="5" t="s">
        <v>19</v>
      </c>
      <c r="B20" s="24"/>
      <c r="C20" s="13"/>
      <c r="D20" s="28"/>
      <c r="E20" s="5" t="s">
        <v>59</v>
      </c>
      <c r="F20" s="18"/>
      <c r="G20" s="13"/>
      <c r="H20" s="26"/>
      <c r="I20" s="7" t="s">
        <v>102</v>
      </c>
      <c r="J20" s="18"/>
      <c r="K20" s="13"/>
      <c r="L20" s="28"/>
      <c r="M20" s="9" t="s">
        <v>140</v>
      </c>
      <c r="N20" s="18"/>
      <c r="O20" s="13"/>
      <c r="P20" s="28"/>
      <c r="Q20" s="13" t="s">
        <v>177</v>
      </c>
      <c r="R20" s="18"/>
      <c r="S20" s="13"/>
      <c r="T20" s="28"/>
    </row>
    <row r="21" spans="1:20" x14ac:dyDescent="0.2">
      <c r="A21" s="5" t="s">
        <v>20</v>
      </c>
      <c r="B21" s="24"/>
      <c r="C21" s="13"/>
      <c r="D21" s="28"/>
      <c r="E21" s="5" t="s">
        <v>60</v>
      </c>
      <c r="F21" s="18"/>
      <c r="G21" s="13"/>
      <c r="H21" s="26"/>
      <c r="I21" s="7" t="s">
        <v>103</v>
      </c>
      <c r="J21" s="18"/>
      <c r="K21" s="13"/>
      <c r="L21" s="28"/>
      <c r="M21" s="9" t="s">
        <v>141</v>
      </c>
      <c r="N21" s="18"/>
      <c r="O21" s="13"/>
      <c r="P21" s="28"/>
      <c r="Q21" s="13" t="s">
        <v>178</v>
      </c>
      <c r="R21" s="18"/>
      <c r="S21" s="13"/>
      <c r="T21" s="28"/>
    </row>
    <row r="22" spans="1:20" x14ac:dyDescent="0.2">
      <c r="A22" s="5" t="s">
        <v>21</v>
      </c>
      <c r="B22" s="24"/>
      <c r="C22" s="13"/>
      <c r="D22" s="28"/>
      <c r="E22" s="5" t="s">
        <v>61</v>
      </c>
      <c r="F22" s="18"/>
      <c r="G22" s="13"/>
      <c r="H22" s="26"/>
      <c r="I22" s="7" t="s">
        <v>104</v>
      </c>
      <c r="J22" s="18"/>
      <c r="K22" s="13"/>
      <c r="L22" s="28"/>
      <c r="M22" s="9" t="s">
        <v>142</v>
      </c>
      <c r="N22" s="18"/>
      <c r="O22" s="13"/>
      <c r="P22" s="28"/>
      <c r="Q22" s="13" t="s">
        <v>179</v>
      </c>
      <c r="R22" s="18"/>
      <c r="S22" s="13"/>
      <c r="T22" s="28"/>
    </row>
    <row r="23" spans="1:20" x14ac:dyDescent="0.2">
      <c r="A23" s="5" t="s">
        <v>22</v>
      </c>
      <c r="B23" s="24"/>
      <c r="C23" s="13"/>
      <c r="D23" s="28"/>
      <c r="E23" s="5" t="s">
        <v>62</v>
      </c>
      <c r="F23" s="18"/>
      <c r="G23" s="13"/>
      <c r="H23" s="26"/>
      <c r="I23" s="7" t="s">
        <v>105</v>
      </c>
      <c r="J23" s="18"/>
      <c r="K23" s="13"/>
      <c r="L23" s="28"/>
      <c r="M23" s="9" t="s">
        <v>143</v>
      </c>
      <c r="N23" s="18"/>
      <c r="O23" s="13"/>
      <c r="P23" s="28"/>
      <c r="Q23" s="13" t="s">
        <v>180</v>
      </c>
      <c r="R23" s="18"/>
      <c r="S23" s="13"/>
      <c r="T23" s="28"/>
    </row>
    <row r="24" spans="1:20" x14ac:dyDescent="0.2">
      <c r="A24" s="5" t="s">
        <v>23</v>
      </c>
      <c r="B24" s="24"/>
      <c r="C24" s="13"/>
      <c r="D24" s="28"/>
      <c r="E24" s="5" t="s">
        <v>63</v>
      </c>
      <c r="F24" s="18"/>
      <c r="G24" s="13"/>
      <c r="H24" s="26"/>
      <c r="I24" s="7" t="s">
        <v>106</v>
      </c>
      <c r="J24" s="18"/>
      <c r="K24" s="13"/>
      <c r="L24" s="28"/>
      <c r="M24" s="9" t="s">
        <v>144</v>
      </c>
      <c r="N24" s="18"/>
      <c r="O24" s="13"/>
      <c r="P24" s="28"/>
      <c r="Q24" s="13" t="s">
        <v>181</v>
      </c>
      <c r="R24" s="18"/>
      <c r="S24" s="13"/>
      <c r="T24" s="28"/>
    </row>
    <row r="25" spans="1:20" x14ac:dyDescent="0.2">
      <c r="A25" s="5" t="s">
        <v>24</v>
      </c>
      <c r="B25" s="24"/>
      <c r="C25" s="13"/>
      <c r="D25" s="28"/>
      <c r="E25" s="5" t="s">
        <v>64</v>
      </c>
      <c r="F25" s="18"/>
      <c r="G25" s="13"/>
      <c r="H25" s="26"/>
      <c r="I25" s="7" t="s">
        <v>107</v>
      </c>
      <c r="J25" s="18"/>
      <c r="K25" s="13"/>
      <c r="L25" s="28"/>
      <c r="M25" s="9" t="s">
        <v>145</v>
      </c>
      <c r="N25" s="18"/>
      <c r="O25" s="13"/>
      <c r="P25" s="28"/>
      <c r="Q25" s="13" t="s">
        <v>182</v>
      </c>
      <c r="R25" s="18"/>
      <c r="S25" s="13"/>
      <c r="T25" s="28"/>
    </row>
    <row r="26" spans="1:20" x14ac:dyDescent="0.2">
      <c r="A26" s="5" t="s">
        <v>25</v>
      </c>
      <c r="B26" s="24"/>
      <c r="C26" s="13"/>
      <c r="D26" s="28"/>
      <c r="E26" s="5" t="s">
        <v>65</v>
      </c>
      <c r="F26" s="18"/>
      <c r="G26" s="13"/>
      <c r="H26" s="26"/>
      <c r="I26" s="7" t="s">
        <v>108</v>
      </c>
      <c r="J26" s="18"/>
      <c r="K26" s="13"/>
      <c r="L26" s="28"/>
      <c r="M26" s="9" t="s">
        <v>146</v>
      </c>
      <c r="N26" s="18"/>
      <c r="O26" s="13"/>
      <c r="P26" s="28"/>
      <c r="Q26" s="13" t="s">
        <v>183</v>
      </c>
      <c r="R26" s="18"/>
      <c r="S26" s="13"/>
      <c r="T26" s="28"/>
    </row>
    <row r="27" spans="1:20" x14ac:dyDescent="0.2">
      <c r="A27" s="5" t="s">
        <v>26</v>
      </c>
      <c r="B27" s="24"/>
      <c r="C27" s="13"/>
      <c r="D27" s="28"/>
      <c r="E27" s="5" t="s">
        <v>66</v>
      </c>
      <c r="F27" s="18"/>
      <c r="G27" s="13"/>
      <c r="H27" s="26"/>
      <c r="I27" s="7" t="s">
        <v>109</v>
      </c>
      <c r="J27" s="18"/>
      <c r="K27" s="13"/>
      <c r="L27" s="28"/>
      <c r="M27" s="9" t="s">
        <v>147</v>
      </c>
      <c r="N27" s="18"/>
      <c r="O27" s="13"/>
      <c r="P27" s="28"/>
      <c r="Q27" s="29" t="s">
        <v>70</v>
      </c>
      <c r="R27" s="28">
        <f>SUM(R13:R26)</f>
        <v>0</v>
      </c>
      <c r="S27" s="28">
        <f t="shared" ref="S27:T27" si="1">SUM(S13:S26)</f>
        <v>0</v>
      </c>
      <c r="T27" s="28">
        <f t="shared" si="1"/>
        <v>0</v>
      </c>
    </row>
    <row r="28" spans="1:20" x14ac:dyDescent="0.2">
      <c r="A28" s="5" t="s">
        <v>27</v>
      </c>
      <c r="B28" s="24"/>
      <c r="C28" s="13"/>
      <c r="D28" s="28"/>
      <c r="E28" s="29" t="s">
        <v>70</v>
      </c>
      <c r="F28" s="28">
        <f t="shared" ref="F28:H28" si="2">B44+SUM(F3:F27)</f>
        <v>0</v>
      </c>
      <c r="G28" s="28">
        <f t="shared" si="2"/>
        <v>0</v>
      </c>
      <c r="H28" s="28">
        <f t="shared" si="2"/>
        <v>0</v>
      </c>
      <c r="I28" s="7" t="s">
        <v>110</v>
      </c>
      <c r="J28" s="18"/>
      <c r="K28" s="13"/>
      <c r="L28" s="28"/>
      <c r="M28" s="9" t="s">
        <v>148</v>
      </c>
      <c r="N28" s="18"/>
      <c r="O28" s="13"/>
      <c r="P28" s="28"/>
    </row>
    <row r="29" spans="1:20" x14ac:dyDescent="0.2">
      <c r="A29" s="5" t="s">
        <v>28</v>
      </c>
      <c r="B29" s="24"/>
      <c r="C29" s="13"/>
      <c r="D29" s="28"/>
      <c r="F29" s="28"/>
      <c r="G29" s="28"/>
      <c r="H29" s="28"/>
      <c r="I29" s="7" t="s">
        <v>111</v>
      </c>
      <c r="J29" s="18"/>
      <c r="K29" s="13"/>
      <c r="L29" s="28"/>
      <c r="M29" s="29" t="s">
        <v>70</v>
      </c>
      <c r="N29" s="28">
        <f>J44+SUM(N3:N28)</f>
        <v>0</v>
      </c>
      <c r="O29" s="28">
        <f t="shared" ref="O29:P29" si="3">K44+SUM(O3:O28)</f>
        <v>0</v>
      </c>
      <c r="P29" s="28">
        <f t="shared" si="3"/>
        <v>0</v>
      </c>
    </row>
    <row r="30" spans="1:20" x14ac:dyDescent="0.2">
      <c r="A30" s="5" t="s">
        <v>29</v>
      </c>
      <c r="B30" s="24"/>
      <c r="C30" s="13"/>
      <c r="D30" s="28"/>
      <c r="E30" s="6" t="s">
        <v>71</v>
      </c>
      <c r="F30" s="18"/>
      <c r="G30" s="13"/>
      <c r="H30" s="26"/>
      <c r="I30" s="7" t="s">
        <v>112</v>
      </c>
      <c r="J30" s="18"/>
      <c r="K30" s="13"/>
      <c r="L30" s="28"/>
      <c r="M30" s="28"/>
      <c r="N30" s="28"/>
      <c r="O30" s="28"/>
      <c r="P30" s="28"/>
      <c r="Q30" s="1" t="s">
        <v>184</v>
      </c>
      <c r="R30">
        <f>F28+J34+N29+R10+R27</f>
        <v>0</v>
      </c>
      <c r="S30">
        <f>G28+K34+O29+S10+S27</f>
        <v>0</v>
      </c>
      <c r="T30">
        <f>H28+L34+P29+T10+T27</f>
        <v>0</v>
      </c>
    </row>
    <row r="31" spans="1:20" x14ac:dyDescent="0.2">
      <c r="A31" s="5" t="s">
        <v>30</v>
      </c>
      <c r="B31" s="24"/>
      <c r="C31" s="13"/>
      <c r="D31" s="28"/>
      <c r="E31" s="7" t="s">
        <v>72</v>
      </c>
      <c r="F31" s="18"/>
      <c r="G31" s="13"/>
      <c r="H31" s="26"/>
      <c r="I31" s="7" t="s">
        <v>113</v>
      </c>
      <c r="J31" s="18"/>
      <c r="K31" s="13"/>
      <c r="L31" s="28"/>
      <c r="M31" s="10" t="s">
        <v>150</v>
      </c>
      <c r="N31" s="18"/>
      <c r="O31" s="13"/>
      <c r="P31" s="28"/>
    </row>
    <row r="32" spans="1:20" x14ac:dyDescent="0.2">
      <c r="A32" s="5" t="s">
        <v>31</v>
      </c>
      <c r="B32" s="24"/>
      <c r="C32" s="13"/>
      <c r="D32" s="28"/>
      <c r="E32" s="7" t="s">
        <v>73</v>
      </c>
      <c r="F32" s="18"/>
      <c r="G32" s="13"/>
      <c r="H32" s="26"/>
      <c r="I32" s="7" t="s">
        <v>114</v>
      </c>
      <c r="J32" s="18"/>
      <c r="K32" s="13"/>
      <c r="L32" s="28"/>
      <c r="M32" s="11" t="s">
        <v>151</v>
      </c>
      <c r="N32" s="18"/>
      <c r="O32" s="13"/>
      <c r="P32" s="28"/>
    </row>
    <row r="33" spans="1:21" x14ac:dyDescent="0.2">
      <c r="A33" s="5" t="s">
        <v>32</v>
      </c>
      <c r="B33" s="24"/>
      <c r="C33" s="13"/>
      <c r="D33" s="28"/>
      <c r="E33" s="7" t="s">
        <v>74</v>
      </c>
      <c r="F33" s="18"/>
      <c r="G33" s="13"/>
      <c r="H33" s="26"/>
      <c r="I33" s="7" t="s">
        <v>115</v>
      </c>
      <c r="J33" s="18"/>
      <c r="K33" s="13"/>
      <c r="L33" s="28"/>
      <c r="M33" s="11" t="s">
        <v>152</v>
      </c>
      <c r="N33" s="18"/>
      <c r="O33" s="13"/>
      <c r="P33" s="28"/>
      <c r="Q33" s="14" t="s">
        <v>186</v>
      </c>
      <c r="R33" s="15"/>
      <c r="S33" s="15"/>
      <c r="T33" s="15"/>
      <c r="U33" s="16">
        <f>(R30+S30+T30)/162</f>
        <v>0</v>
      </c>
    </row>
    <row r="34" spans="1:21" x14ac:dyDescent="0.2">
      <c r="A34" s="5" t="s">
        <v>33</v>
      </c>
      <c r="B34" s="24"/>
      <c r="C34" s="13"/>
      <c r="D34" s="28"/>
      <c r="E34" s="7" t="s">
        <v>75</v>
      </c>
      <c r="F34" s="18"/>
      <c r="G34" s="13"/>
      <c r="H34" s="26"/>
      <c r="I34" s="29" t="s">
        <v>70</v>
      </c>
      <c r="J34" s="28">
        <f>F44+SUM(J3:J33)</f>
        <v>0</v>
      </c>
      <c r="K34" s="28">
        <f t="shared" ref="K34:L34" si="4">G44+SUM(K3:K33)</f>
        <v>0</v>
      </c>
      <c r="L34" s="28">
        <f t="shared" si="4"/>
        <v>0</v>
      </c>
      <c r="M34" s="11" t="s">
        <v>153</v>
      </c>
      <c r="N34" s="18"/>
      <c r="O34" s="13"/>
      <c r="P34" s="28"/>
      <c r="Q34" s="14" t="s">
        <v>185</v>
      </c>
      <c r="R34" s="15"/>
      <c r="S34" s="15"/>
      <c r="T34" s="15"/>
      <c r="U34" s="16">
        <f>(0.6*R30+0.4*S30+0.1*T30)/162</f>
        <v>0</v>
      </c>
    </row>
    <row r="35" spans="1:21" x14ac:dyDescent="0.2">
      <c r="A35" s="5" t="s">
        <v>34</v>
      </c>
      <c r="B35" s="24"/>
      <c r="C35" s="13"/>
      <c r="D35" s="28"/>
      <c r="E35" s="7" t="s">
        <v>76</v>
      </c>
      <c r="F35" s="18"/>
      <c r="G35" s="13"/>
      <c r="H35" s="26"/>
      <c r="I35" s="28"/>
      <c r="J35" s="28"/>
      <c r="K35" s="28"/>
      <c r="L35" s="28"/>
      <c r="M35" s="11" t="s">
        <v>154</v>
      </c>
      <c r="N35" s="18"/>
      <c r="O35" s="13"/>
      <c r="P35" s="28"/>
    </row>
    <row r="36" spans="1:21" x14ac:dyDescent="0.2">
      <c r="A36" s="5" t="s">
        <v>35</v>
      </c>
      <c r="B36" s="24"/>
      <c r="C36" s="13"/>
      <c r="D36" s="28"/>
      <c r="E36" s="7" t="s">
        <v>77</v>
      </c>
      <c r="F36" s="18"/>
      <c r="G36" s="13"/>
      <c r="H36" s="26"/>
      <c r="I36" s="28"/>
      <c r="J36" s="28"/>
      <c r="K36" s="28"/>
      <c r="L36" s="28"/>
      <c r="M36" s="11" t="s">
        <v>155</v>
      </c>
      <c r="N36" s="18"/>
      <c r="O36" s="13"/>
      <c r="P36" s="28"/>
      <c r="Q36" s="20"/>
      <c r="R36" s="20" t="s">
        <v>189</v>
      </c>
      <c r="S36" s="20"/>
      <c r="T36" s="20" t="s">
        <v>190</v>
      </c>
      <c r="U36" s="20"/>
    </row>
    <row r="37" spans="1:21" x14ac:dyDescent="0.2">
      <c r="A37" s="5" t="s">
        <v>36</v>
      </c>
      <c r="B37" s="24"/>
      <c r="C37" s="13"/>
      <c r="D37" s="28"/>
      <c r="E37" s="7" t="s">
        <v>78</v>
      </c>
      <c r="F37" s="18"/>
      <c r="G37" s="13"/>
      <c r="H37" s="26"/>
      <c r="I37" s="8" t="s">
        <v>117</v>
      </c>
      <c r="J37" s="18"/>
      <c r="K37" s="13"/>
      <c r="L37" s="28"/>
      <c r="M37" s="11" t="s">
        <v>156</v>
      </c>
      <c r="N37" s="18"/>
      <c r="O37" s="13"/>
      <c r="P37" s="28"/>
      <c r="Q37" s="21" t="s">
        <v>191</v>
      </c>
      <c r="R37" s="20">
        <v>66</v>
      </c>
      <c r="S37" s="20"/>
      <c r="T37" s="22">
        <f>(F28+(G28*0.5)+(0.1*H28))</f>
        <v>0</v>
      </c>
      <c r="U37" s="23">
        <f>T37/R37</f>
        <v>0</v>
      </c>
    </row>
    <row r="38" spans="1:21" x14ac:dyDescent="0.2">
      <c r="A38" s="5" t="s">
        <v>37</v>
      </c>
      <c r="B38" s="24"/>
      <c r="C38" s="13"/>
      <c r="D38" s="28"/>
      <c r="E38" s="7" t="s">
        <v>79</v>
      </c>
      <c r="F38" s="18"/>
      <c r="G38" s="13"/>
      <c r="H38" s="26"/>
      <c r="I38" s="9" t="s">
        <v>118</v>
      </c>
      <c r="J38" s="18"/>
      <c r="K38" s="13"/>
      <c r="L38" s="28"/>
      <c r="M38" s="11" t="s">
        <v>157</v>
      </c>
      <c r="N38" s="18"/>
      <c r="O38" s="13"/>
      <c r="P38" s="28"/>
      <c r="Q38" s="21" t="s">
        <v>192</v>
      </c>
      <c r="R38" s="20">
        <v>44</v>
      </c>
      <c r="S38" s="20"/>
      <c r="T38" s="22">
        <f>(J34+(K34*0.5)+(0.1*L34))</f>
        <v>0</v>
      </c>
      <c r="U38" s="23">
        <f t="shared" ref="U38:U41" si="5">T38/R38</f>
        <v>0</v>
      </c>
    </row>
    <row r="39" spans="1:21" x14ac:dyDescent="0.2">
      <c r="A39" s="5" t="s">
        <v>38</v>
      </c>
      <c r="B39" s="24"/>
      <c r="C39" s="13"/>
      <c r="D39" s="28"/>
      <c r="E39" s="7" t="s">
        <v>80</v>
      </c>
      <c r="F39" s="18"/>
      <c r="G39" s="13"/>
      <c r="H39" s="26"/>
      <c r="I39" s="9" t="s">
        <v>119</v>
      </c>
      <c r="J39" s="18"/>
      <c r="K39" s="13"/>
      <c r="L39" s="28"/>
      <c r="M39" s="11" t="s">
        <v>158</v>
      </c>
      <c r="N39" s="18"/>
      <c r="O39" s="13"/>
      <c r="P39" s="28"/>
      <c r="Q39" s="21" t="s">
        <v>193</v>
      </c>
      <c r="R39" s="20">
        <v>32</v>
      </c>
      <c r="S39" s="20"/>
      <c r="T39" s="22">
        <f>(N29+(O29*0.5)+(0.1*P29))</f>
        <v>0</v>
      </c>
      <c r="U39" s="23">
        <f t="shared" si="5"/>
        <v>0</v>
      </c>
    </row>
    <row r="40" spans="1:21" x14ac:dyDescent="0.2">
      <c r="A40" s="5" t="s">
        <v>39</v>
      </c>
      <c r="B40" s="24"/>
      <c r="C40" s="13"/>
      <c r="D40" s="28"/>
      <c r="E40" s="7" t="s">
        <v>81</v>
      </c>
      <c r="F40" s="18"/>
      <c r="G40" s="13"/>
      <c r="H40" s="26"/>
      <c r="I40" s="9" t="s">
        <v>120</v>
      </c>
      <c r="J40" s="18"/>
      <c r="K40" s="13"/>
      <c r="L40" s="28"/>
      <c r="M40" s="11" t="s">
        <v>159</v>
      </c>
      <c r="N40" s="18"/>
      <c r="O40" s="13"/>
      <c r="P40" s="28"/>
      <c r="Q40" s="21" t="s">
        <v>194</v>
      </c>
      <c r="R40" s="20">
        <v>19</v>
      </c>
      <c r="S40" s="20"/>
      <c r="T40" s="22">
        <f>(R10+(S10*0.5)+(0.1*T10))</f>
        <v>0</v>
      </c>
      <c r="U40" s="23">
        <f t="shared" si="5"/>
        <v>0</v>
      </c>
    </row>
    <row r="41" spans="1:21" x14ac:dyDescent="0.2">
      <c r="A41" s="5" t="s">
        <v>40</v>
      </c>
      <c r="B41" s="24"/>
      <c r="C41" s="13"/>
      <c r="D41" s="28"/>
      <c r="E41" s="7" t="s">
        <v>82</v>
      </c>
      <c r="F41" s="18"/>
      <c r="G41" s="13"/>
      <c r="H41" s="26"/>
      <c r="I41" s="9" t="s">
        <v>121</v>
      </c>
      <c r="J41" s="18"/>
      <c r="K41" s="13"/>
      <c r="L41" s="28"/>
      <c r="M41" s="11" t="s">
        <v>160</v>
      </c>
      <c r="N41" s="18"/>
      <c r="O41" s="13"/>
      <c r="P41" s="28"/>
      <c r="Q41" s="21" t="s">
        <v>195</v>
      </c>
      <c r="R41" s="20">
        <v>14</v>
      </c>
      <c r="S41" s="20"/>
      <c r="T41" s="22">
        <f>(R27+(S27*0.5)+(0.1*T27))</f>
        <v>0</v>
      </c>
      <c r="U41" s="23">
        <f t="shared" si="5"/>
        <v>0</v>
      </c>
    </row>
    <row r="42" spans="1:21" x14ac:dyDescent="0.2">
      <c r="A42" s="5" t="s">
        <v>41</v>
      </c>
      <c r="B42" s="24"/>
      <c r="C42" s="13"/>
      <c r="D42" s="28"/>
      <c r="E42" s="7" t="s">
        <v>83</v>
      </c>
      <c r="F42" s="18"/>
      <c r="G42" s="13"/>
      <c r="H42" s="26"/>
      <c r="I42" s="9" t="s">
        <v>122</v>
      </c>
      <c r="J42" s="18"/>
      <c r="K42" s="13"/>
      <c r="L42" s="28"/>
      <c r="M42" s="11" t="s">
        <v>161</v>
      </c>
      <c r="N42" s="18"/>
      <c r="O42" s="13"/>
      <c r="P42" s="28"/>
    </row>
    <row r="43" spans="1:21" x14ac:dyDescent="0.2">
      <c r="A43" s="5" t="s">
        <v>42</v>
      </c>
      <c r="B43" s="24"/>
      <c r="C43" s="13"/>
      <c r="D43" s="28"/>
      <c r="E43" s="7" t="s">
        <v>84</v>
      </c>
      <c r="F43" s="18"/>
      <c r="G43" s="13"/>
      <c r="H43" s="26"/>
      <c r="I43" s="9" t="s">
        <v>149</v>
      </c>
      <c r="J43" s="18"/>
      <c r="K43" s="13"/>
      <c r="L43" s="28"/>
      <c r="M43" s="11" t="s">
        <v>162</v>
      </c>
      <c r="N43" s="18"/>
      <c r="O43" s="13"/>
      <c r="P43" s="28"/>
      <c r="Q43" s="1" t="s">
        <v>188</v>
      </c>
    </row>
    <row r="44" spans="1:21" x14ac:dyDescent="0.2">
      <c r="B44">
        <f>SUM(B3:B43)</f>
        <v>0</v>
      </c>
      <c r="C44">
        <f t="shared" ref="C44:D44" si="6">SUM(C3:C43)</f>
        <v>0</v>
      </c>
      <c r="D44">
        <f t="shared" si="6"/>
        <v>0</v>
      </c>
      <c r="F44">
        <f>SUM(F31:F43)</f>
        <v>0</v>
      </c>
      <c r="G44">
        <f t="shared" ref="G44:H44" si="7">SUM(G31:G43)</f>
        <v>0</v>
      </c>
      <c r="H44">
        <f t="shared" si="7"/>
        <v>0</v>
      </c>
      <c r="J44">
        <f>SUM(J38:J43)</f>
        <v>0</v>
      </c>
      <c r="K44">
        <f t="shared" ref="K44:L44" si="8">SUM(K38:K43)</f>
        <v>0</v>
      </c>
      <c r="L44">
        <f t="shared" si="8"/>
        <v>0</v>
      </c>
      <c r="N44">
        <f>SUM(N32:N43)</f>
        <v>0</v>
      </c>
      <c r="O44">
        <f t="shared" ref="O44:P44" si="9">SUM(O32:O43)</f>
        <v>0</v>
      </c>
      <c r="P44">
        <f t="shared" si="9"/>
        <v>0</v>
      </c>
    </row>
    <row r="46" spans="1:21" x14ac:dyDescent="0.2">
      <c r="A46" s="31" t="s">
        <v>197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21" x14ac:dyDescent="0.2">
      <c r="A47" s="31" t="s">
        <v>198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</sheetData>
  <phoneticPr fontId="5" type="noConversion"/>
  <printOptions gridLines="1"/>
  <pageMargins left="0.75" right="0.75" top="1" bottom="1" header="0.5" footer="0.5"/>
  <pageSetup paperSize="9" scale="67" orientation="landscape" horizontalDpi="4294967292" verticalDpi="4294967292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TotalHealthMatters!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Lingard</dc:creator>
  <cp:lastModifiedBy>Microsoft Office User</cp:lastModifiedBy>
  <cp:lastPrinted>2020-02-12T11:17:34Z</cp:lastPrinted>
  <dcterms:created xsi:type="dcterms:W3CDTF">2016-01-27T11:44:16Z</dcterms:created>
  <dcterms:modified xsi:type="dcterms:W3CDTF">2020-03-21T18:23:19Z</dcterms:modified>
</cp:coreProperties>
</file>